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<sst xmlns="http://schemas.openxmlformats.org/spreadsheetml/2006/main" count="50" uniqueCount="43">
  <si>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</si>
  <si>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</si>
  <si>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</si>
  <si>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</si>
  <si>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</si>
  <si>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</si>
  <si>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</si>
  <si>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</si>
  <si>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</si>
  <si>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</si>
  <si>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</si>
  <si>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</si>
  <si>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</si>
  <si>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</si>
  <si>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</si>
  <si>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</si>
  <si>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</si>
  <si>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</si>
  <si>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</si>
  <si>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</si>
  <si>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</si>
  <si>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</si>
  <si>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</si>
  <si>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</si>
  <si>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</si>
  <si>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</si>
  <si>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</si>
  <si>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</si>
  <si>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</si>
  <si>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</si>
  <si>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</si>
  <si>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</si>
  <si>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</si>
  <si>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</si>
  <si>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</si>
  <si>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</si>
  <si>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</si>
  <si>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</si>
  <si>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</si>
  <si>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</si>
  <si>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Only income was interest on NS&amp;I savings account</t>
  </si>
  <si>
    <t>No clerk in role for 1/2 of previous year so only two salary payments made. This year clerk was in role for full year and received four salary payments.</t>
  </si>
  <si>
    <t>Less expenditure in this year and no new assets purchased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</si>
</sst>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1">
      <selection activeCell="N24" sqref="N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6647</v>
      </c>
      <c r="F11" s="8">
        <v>4615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4557</v>
      </c>
      <c r="F13" s="8">
        <v>4557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363</v>
      </c>
      <c r="F15" s="8">
        <v>2</v>
      </c>
      <c r="G15" s="5">
        <f>F15-D15</f>
        <v>-361</v>
      </c>
      <c r="H15" s="6">
        <f>IF((D15&gt;F15),(D15-F15)/D15,IF(D15&lt;F15,-(D15-F15)/D15,IF(D15=F15,0)))</f>
        <v>0.9944903581267218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954</v>
      </c>
      <c r="F17" s="8">
        <v>1879</v>
      </c>
      <c r="G17" s="5">
        <f>F17-D17</f>
        <v>925</v>
      </c>
      <c r="H17" s="6">
        <f>IF((D17&gt;F17),(D17-F17)/D17,IF(D17&lt;F17,-(D17-F17)/D17,IF(D17=F17,0)))</f>
        <v>0.9696016771488469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5998</v>
      </c>
      <c r="F21" s="8">
        <v>3126</v>
      </c>
      <c r="G21" s="5">
        <f>F21-D21</f>
        <v>-2872</v>
      </c>
      <c r="H21" s="6">
        <f>IF((D21&gt;F21),(D21-F21)/D21,IF(D21&lt;F21,-(D21-F21)/D21,IF(D21=F21,0)))</f>
        <v>0.4788262754251417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4615</v>
      </c>
      <c r="F23" s="2">
        <f>F11+F13+F15-F17-F19-F21</f>
        <v>4169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4615</v>
      </c>
      <c r="F26" s="8">
        <v>4169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7740</v>
      </c>
      <c r="F28" s="8">
        <v>7740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Gemma Storer</cp:lastModifiedBy>
  <cp:lastPrinted>2020-03-19T12:45:09Z</cp:lastPrinted>
  <dcterms:created xsi:type="dcterms:W3CDTF">2012-07-11T10:01:28Z</dcterms:created>
  <dcterms:modified xsi:type="dcterms:W3CDTF">2023-05-16T13:13:22Z</dcterms:modified>
  <cp:category/>
  <cp:version/>
  <cp:contentType/>
  <cp:contentStatus/>
</cp:coreProperties>
</file>